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mYETER\Desktop\"/>
    </mc:Choice>
  </mc:AlternateContent>
  <bookViews>
    <workbookView xWindow="480" yWindow="480" windowWidth="23250" windowHeight="12225"/>
  </bookViews>
  <sheets>
    <sheet name="Sayfa1" sheetId="1" r:id="rId1"/>
    <sheet name="Sayfa2" sheetId="2" r:id="rId2"/>
    <sheet name="Sayfa3" sheetId="3" r:id="rId3"/>
  </sheets>
  <definedNames>
    <definedName name="_xlnm.Print_Titles" localSheetId="0">Sayfa1!$1:$4</definedName>
  </definedNames>
  <calcPr calcId="152511"/>
</workbook>
</file>

<file path=xl/calcChain.xml><?xml version="1.0" encoding="utf-8"?>
<calcChain xmlns="http://schemas.openxmlformats.org/spreadsheetml/2006/main">
  <c r="AJ6" i="1" l="1"/>
  <c r="AJ5" i="1"/>
  <c r="AB5" i="1"/>
  <c r="AB6" i="1"/>
  <c r="AD6" i="1" l="1"/>
  <c r="AE6" i="1" s="1"/>
  <c r="AD5" i="1"/>
  <c r="AE5" i="1" s="1"/>
  <c r="AC6" i="1"/>
  <c r="AC5" i="1"/>
</calcChain>
</file>

<file path=xl/sharedStrings.xml><?xml version="1.0" encoding="utf-8"?>
<sst xmlns="http://schemas.openxmlformats.org/spreadsheetml/2006/main" count="102" uniqueCount="82">
  <si>
    <t>SIRA NO</t>
  </si>
  <si>
    <t>İl</t>
  </si>
  <si>
    <t>İlçe</t>
  </si>
  <si>
    <t>Mahalle/ Köy</t>
  </si>
  <si>
    <t>Ada</t>
  </si>
  <si>
    <t>Parsel</t>
  </si>
  <si>
    <t xml:space="preserve"> Yüzölçümü (m2)</t>
  </si>
  <si>
    <t>Arsa Tapu Bilgileri</t>
  </si>
  <si>
    <t>Şerh, Beyan vb. Takyidat Bilgileri</t>
  </si>
  <si>
    <t>Tahsis Bilgileri</t>
  </si>
  <si>
    <t>Mülkiyet Bilgileri</t>
  </si>
  <si>
    <t>Bakanlığımıza Tahsisli         (Evet / Hayır)</t>
  </si>
  <si>
    <t>Ön Tahsis Tarihi</t>
  </si>
  <si>
    <t>Kesin Tahsis Tarihi</t>
  </si>
  <si>
    <t>Hazine, Özel İdare,  Köy Tüzel Kişiliği, Diğer</t>
  </si>
  <si>
    <t>Eğitim-Öğretim Yönüyle İhtiyaç İncelemesi</t>
  </si>
  <si>
    <t>Yapı Ekonomisi ve Yapılaşma Yönüyle Teknik İncelemesi</t>
  </si>
  <si>
    <t>VAR / YOK</t>
  </si>
  <si>
    <t>UYGUN  /  UYGUN DEĞİL</t>
  </si>
  <si>
    <t>İlin Hangi tür ve seviye okula İhtiyacı olduğu 
(İlkokul,Ortaokul,
Lise, … ,Hepsi)</t>
  </si>
  <si>
    <t>Tesis Edilecek
 İşlem Türü
(Kiraya Verme/
İrtifak Hakkı Tesisi)</t>
  </si>
  <si>
    <t>açıklama</t>
  </si>
  <si>
    <t>tapu</t>
  </si>
  <si>
    <t>paylı mı(hisse oranı)</t>
  </si>
  <si>
    <t>Binanın Büyük Onarıma veya Güçlendirmeye İhtiyacı Var/Yok</t>
  </si>
  <si>
    <t>Bina Yapım Yılı</t>
  </si>
  <si>
    <t>Bina Kat Sayısı</t>
  </si>
  <si>
    <t>Binanın Yapılış Amacı</t>
  </si>
  <si>
    <t>binanın değeri</t>
  </si>
  <si>
    <t>kiralama
süresi</t>
  </si>
  <si>
    <t>BİNALAR İÇİN</t>
  </si>
  <si>
    <t>Mevkii</t>
  </si>
  <si>
    <t>Paylı ise pay oranı</t>
  </si>
  <si>
    <t>Tapudaki Şerhler</t>
  </si>
  <si>
    <t>Ada No/
Sayfa No</t>
  </si>
  <si>
    <t>Yüzölçümü (m2)</t>
  </si>
  <si>
    <t>AÇIKLAMALAR</t>
  </si>
  <si>
    <t>Maliki</t>
  </si>
  <si>
    <t>İlk Yıl Tahmini İrtifak Hakkı Bedeli (TL)</t>
  </si>
  <si>
    <t>İL:</t>
  </si>
  <si>
    <t>Mahalle /Köy</t>
  </si>
  <si>
    <t>Pafta No /Cilt No</t>
  </si>
  <si>
    <t>Parsel No /Sıra No</t>
  </si>
  <si>
    <t>Arsanın İmar ve Fiili Durumuna Göre Yapılan Tespitler</t>
  </si>
  <si>
    <t>Geçici Teminat Bedeli (TL)</t>
  </si>
  <si>
    <t>Ayni veya Nakdi Özkaynak Miktarı (TL)</t>
  </si>
  <si>
    <t>Arsanın Emlak Vergisine Esas Asgari m2 Birim Değerinin Toplamı (TL)</t>
  </si>
  <si>
    <t>EK-4</t>
  </si>
  <si>
    <t>Tapu Senedi</t>
  </si>
  <si>
    <t>Tapu Sicil Kaydı</t>
  </si>
  <si>
    <t>Kadastro  Çapı</t>
  </si>
  <si>
    <t>İmar planı ve notları</t>
  </si>
  <si>
    <t>İmar Çapı</t>
  </si>
  <si>
    <t>Temin Edilen Belgeler (VAR/YOK)</t>
  </si>
  <si>
    <t>Güncel İmar Durumu</t>
  </si>
  <si>
    <t>Okul Türü (Okulöncesi, İlkokul, Ortaokul, Ortaöğretim)</t>
  </si>
  <si>
    <t>Taşınmazın 2017 Yılı Emlak Vergi Değeri</t>
  </si>
  <si>
    <t>İRTİFAK HAKKI TABLOSU</t>
  </si>
  <si>
    <t>İmar Durumu (Eğitim tesis, okul alanı vb.)</t>
  </si>
  <si>
    <t>Taşınmaz Maliki İdareden Alınması Gereken 
Uygunluk Görüşü</t>
  </si>
  <si>
    <t>Arsanın Fiili Durumu (DOLU/BOŞ)</t>
  </si>
  <si>
    <t>Yapılabilecek Sabit Yatırımın Yaklaşık Maliyeti (TL)</t>
  </si>
  <si>
    <t>Emsale Göre Arsa Üzerine Yapılabilecek Azami Kapalı Toplam İnşaat Alanı</t>
  </si>
  <si>
    <t>İrtifah Hakkı Süresi (max 25 yıl)</t>
  </si>
  <si>
    <t>Yapılabilecek Sabit Yatırımın Yaklaşık Kapalı Toplam İnşaat Alanı (m2)</t>
  </si>
  <si>
    <t>Derslik Sayısı</t>
  </si>
  <si>
    <t>Eklenti (Spor Sl vb)</t>
  </si>
  <si>
    <t>Afşin</t>
  </si>
  <si>
    <t>Afşinbey</t>
  </si>
  <si>
    <t>var</t>
  </si>
  <si>
    <t>boş</t>
  </si>
  <si>
    <t>ortaokul</t>
  </si>
  <si>
    <t>Ferhuş</t>
  </si>
  <si>
    <t>Dulkadiroğlu</t>
  </si>
  <si>
    <t>/17</t>
  </si>
  <si>
    <t>MALİYE HAZİNESİ</t>
  </si>
  <si>
    <t>TAM</t>
  </si>
  <si>
    <t>/95</t>
  </si>
  <si>
    <t>ortaöğretim</t>
  </si>
  <si>
    <t>KAHRAMANMARAŞ</t>
  </si>
  <si>
    <t>eğitim tesis</t>
  </si>
  <si>
    <t>BAKANLIKÇA UYGUN GÖRÜLEN TAŞINMAZ BİLGİLERİ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</si>
</sst>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8"/>
      <color indexed="8"/>
      <name val="Times New Roman"/>
      <family val="1"/>
      <charset val="162"/>
    </font>
    <font>
      <b/>
      <sz val="8"/>
      <color indexed="8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sz val="6"/>
      <color theme="1"/>
      <name val="Times New Roman"/>
      <family val="1"/>
      <charset val="162"/>
    </font>
    <font>
      <sz val="6"/>
      <color indexed="8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/>
      <right/>
      <top/>
      <bottom style="thin">
        <color theme="9" tint="0.39988402966399123"/>
      </bottom>
      <diagonal/>
    </border>
    <border>
      <left style="thin">
        <color theme="9" tint="0.39988402966399123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5351115451523"/>
      </left>
      <right style="thin">
        <color theme="9" tint="0.39985351115451523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85351115451523"/>
      </left>
      <right style="thin">
        <color theme="9" tint="0.39985351115451523"/>
      </right>
      <top/>
      <bottom style="thin">
        <color theme="9" tint="0.39985351115451523"/>
      </bottom>
      <diagonal/>
    </border>
    <border>
      <left style="thin">
        <color theme="9" tint="0.39988402966399123"/>
      </left>
      <right style="thin">
        <color theme="9" tint="0.39985351115451523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85351115451523"/>
      </left>
      <right style="thin">
        <color theme="9" tint="0.39991454817346722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82299264503923"/>
      </left>
      <right style="thin">
        <color theme="9" tint="0.39982299264503923"/>
      </right>
      <top style="thin">
        <color theme="9" tint="0.39982299264503923"/>
      </top>
      <bottom style="thin">
        <color theme="9" tint="0.39982299264503923"/>
      </bottom>
      <diagonal/>
    </border>
    <border>
      <left style="thin">
        <color theme="9" tint="0.39988402966399123"/>
      </left>
      <right/>
      <top style="thin">
        <color theme="9" tint="0.39988402966399123"/>
      </top>
      <bottom style="thin">
        <color theme="9" tint="0.39985351115451523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85351115451523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right" vertical="center" textRotation="90" wrapText="1"/>
    </xf>
    <xf numFmtId="3" fontId="1" fillId="2" borderId="1" xfId="0" applyNumberFormat="1" applyFont="1" applyFill="1" applyBorder="1" applyAlignment="1" applyProtection="1">
      <alignment horizontal="right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3" fontId="1" fillId="2" borderId="1" xfId="0" applyNumberFormat="1" applyFont="1" applyFill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5" xfId="0" applyFont="1" applyBorder="1"/>
    <xf numFmtId="0" fontId="7" fillId="0" borderId="0" xfId="0" applyFont="1"/>
    <xf numFmtId="0" fontId="4" fillId="0" borderId="7" xfId="0" applyFont="1" applyBorder="1"/>
    <xf numFmtId="0" fontId="4" fillId="0" borderId="6" xfId="0" applyFont="1" applyBorder="1"/>
    <xf numFmtId="0" fontId="4" fillId="0" borderId="0" xfId="0" applyFont="1" applyBorder="1" applyAlignment="1"/>
    <xf numFmtId="0" fontId="6" fillId="0" borderId="0" xfId="0" applyFont="1" applyBorder="1" applyAlignment="1">
      <alignment horizontal="right"/>
    </xf>
    <xf numFmtId="0" fontId="5" fillId="2" borderId="8" xfId="0" applyFont="1" applyFill="1" applyBorder="1" applyAlignment="1" applyProtection="1">
      <alignment horizontal="center" vertical="center" wrapText="1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3" fontId="5" fillId="2" borderId="8" xfId="0" applyNumberFormat="1" applyFont="1" applyFill="1" applyBorder="1" applyAlignment="1" applyProtection="1">
      <alignment horizontal="center" vertical="center" textRotation="90" wrapText="1"/>
    </xf>
    <xf numFmtId="0" fontId="6" fillId="0" borderId="0" xfId="0" applyFont="1" applyAlignment="1"/>
    <xf numFmtId="0" fontId="5" fillId="2" borderId="12" xfId="0" applyFont="1" applyFill="1" applyBorder="1" applyAlignment="1" applyProtection="1">
      <alignment horizontal="center" vertical="center" textRotation="90" wrapText="1"/>
    </xf>
    <xf numFmtId="3" fontId="5" fillId="2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8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9" xfId="0" applyFont="1" applyBorder="1"/>
    <xf numFmtId="0" fontId="4" fillId="0" borderId="17" xfId="0" applyFont="1" applyBorder="1"/>
    <xf numFmtId="0" fontId="4" fillId="0" borderId="8" xfId="0" applyFont="1" applyBorder="1" applyAlignment="1">
      <alignment wrapText="1"/>
    </xf>
    <xf numFmtId="3" fontId="4" fillId="0" borderId="8" xfId="0" applyNumberFormat="1" applyFont="1" applyBorder="1"/>
    <xf numFmtId="3" fontId="4" fillId="0" borderId="18" xfId="0" applyNumberFormat="1" applyFont="1" applyBorder="1"/>
    <xf numFmtId="3" fontId="4" fillId="0" borderId="15" xfId="0" applyNumberFormat="1" applyFont="1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5" fillId="2" borderId="8" xfId="0" applyFont="1" applyFill="1" applyBorder="1" applyAlignment="1" applyProtection="1">
      <alignment horizontal="center" vertical="center" textRotation="90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textRotation="90"/>
    </xf>
    <xf numFmtId="0" fontId="1" fillId="2" borderId="1" xfId="0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1" fillId="2" borderId="3" xfId="0" applyNumberFormat="1" applyFont="1" applyFill="1" applyBorder="1" applyAlignment="1" applyProtection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zoomScale="120" zoomScaleNormal="120" workbookViewId="0">
      <selection activeCell="AC16" sqref="AC16"/>
    </sheetView>
  </sheetViews>
  <sheetFormatPr defaultColWidth="9.140625" defaultRowHeight="11.25" x14ac:dyDescent="0.2"/>
  <cols>
    <col min="1" max="1" width="2.140625" style="13" bestFit="1" customWidth="1"/>
    <col min="2" max="2" width="7.42578125" style="13" customWidth="1"/>
    <col min="3" max="3" width="4.85546875" style="13" customWidth="1"/>
    <col min="4" max="4" width="3.140625" style="13" customWidth="1"/>
    <col min="5" max="5" width="3.85546875" style="13" customWidth="1"/>
    <col min="6" max="6" width="4.140625" style="13" customWidth="1"/>
    <col min="7" max="7" width="3.5703125" style="13" customWidth="1"/>
    <col min="8" max="8" width="3.85546875" style="13" customWidth="1"/>
    <col min="9" max="9" width="5.28515625" style="13" customWidth="1"/>
    <col min="10" max="10" width="4.5703125" style="13" customWidth="1"/>
    <col min="11" max="11" width="3.85546875" style="13" customWidth="1"/>
    <col min="12" max="13" width="2.28515625" style="13" bestFit="1" customWidth="1"/>
    <col min="14" max="17" width="2.140625" style="13" bestFit="1" customWidth="1"/>
    <col min="18" max="18" width="3.5703125" style="13" bestFit="1" customWidth="1"/>
    <col min="19" max="19" width="5" style="13" bestFit="1" customWidth="1"/>
    <col min="20" max="20" width="3.5703125" style="13" bestFit="1" customWidth="1"/>
    <col min="21" max="21" width="6.5703125" style="15" customWidth="1"/>
    <col min="22" max="23" width="5.42578125" style="13" bestFit="1" customWidth="1"/>
    <col min="24" max="24" width="6.28515625" style="13" bestFit="1" customWidth="1"/>
    <col min="25" max="25" width="2.140625" style="13" bestFit="1" customWidth="1"/>
    <col min="26" max="26" width="3.5703125" style="13" bestFit="1" customWidth="1"/>
    <col min="27" max="29" width="5.5703125" style="13" customWidth="1"/>
    <col min="30" max="30" width="3.5703125" style="13" bestFit="1" customWidth="1"/>
    <col min="31" max="32" width="3.5703125" style="13" customWidth="1"/>
    <col min="33" max="33" width="9.7109375" style="13" customWidth="1"/>
    <col min="34" max="34" width="0.85546875" style="13" customWidth="1"/>
    <col min="35" max="35" width="0.28515625" style="13" customWidth="1"/>
    <col min="36" max="37" width="4.28515625" style="13" customWidth="1"/>
    <col min="38" max="41" width="4.140625" style="13" customWidth="1"/>
    <col min="42" max="16384" width="9.140625" style="13"/>
  </cols>
  <sheetData>
    <row r="1" spans="1:36" ht="9" customHeight="1" x14ac:dyDescent="0.2">
      <c r="A1" s="18" t="s">
        <v>39</v>
      </c>
      <c r="B1" s="42" t="s">
        <v>79</v>
      </c>
      <c r="C1" s="42"/>
      <c r="D1" s="4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38" t="s">
        <v>57</v>
      </c>
      <c r="AA1" s="38"/>
      <c r="AB1" s="38"/>
      <c r="AC1" s="38"/>
      <c r="AD1" s="38"/>
      <c r="AE1" s="18"/>
      <c r="AF1" s="18"/>
      <c r="AG1" s="19" t="s">
        <v>47</v>
      </c>
    </row>
    <row r="2" spans="1:36" ht="21" customHeight="1" x14ac:dyDescent="0.15">
      <c r="A2" s="43" t="s">
        <v>0</v>
      </c>
      <c r="B2" s="44" t="s">
        <v>7</v>
      </c>
      <c r="C2" s="44"/>
      <c r="D2" s="44"/>
      <c r="E2" s="44"/>
      <c r="F2" s="44"/>
      <c r="G2" s="44"/>
      <c r="H2" s="44"/>
      <c r="I2" s="44"/>
      <c r="J2" s="44"/>
      <c r="K2" s="44"/>
      <c r="L2" s="47" t="s">
        <v>53</v>
      </c>
      <c r="M2" s="47"/>
      <c r="N2" s="47"/>
      <c r="O2" s="47"/>
      <c r="P2" s="47"/>
      <c r="Q2" s="47"/>
      <c r="R2" s="47"/>
      <c r="S2" s="47"/>
      <c r="T2" s="45" t="s">
        <v>43</v>
      </c>
      <c r="U2" s="45"/>
      <c r="V2" s="45"/>
      <c r="W2" s="46"/>
      <c r="X2" s="39" t="s">
        <v>81</v>
      </c>
      <c r="Y2" s="40"/>
      <c r="Z2" s="40"/>
      <c r="AA2" s="40"/>
      <c r="AB2" s="40"/>
      <c r="AC2" s="40"/>
      <c r="AD2" s="40"/>
      <c r="AE2" s="40"/>
      <c r="AF2" s="40"/>
      <c r="AG2" s="41"/>
    </row>
    <row r="3" spans="1:36" ht="78.599999999999994" customHeight="1" x14ac:dyDescent="0.15">
      <c r="A3" s="43"/>
      <c r="B3" s="20" t="s">
        <v>2</v>
      </c>
      <c r="C3" s="20" t="s">
        <v>40</v>
      </c>
      <c r="D3" s="20" t="s">
        <v>31</v>
      </c>
      <c r="E3" s="20" t="s">
        <v>41</v>
      </c>
      <c r="F3" s="20" t="s">
        <v>34</v>
      </c>
      <c r="G3" s="20" t="s">
        <v>42</v>
      </c>
      <c r="H3" s="21" t="s">
        <v>35</v>
      </c>
      <c r="I3" s="21" t="s">
        <v>37</v>
      </c>
      <c r="J3" s="20" t="s">
        <v>32</v>
      </c>
      <c r="K3" s="21" t="s">
        <v>33</v>
      </c>
      <c r="L3" s="27" t="s">
        <v>48</v>
      </c>
      <c r="M3" s="27" t="s">
        <v>49</v>
      </c>
      <c r="N3" s="27" t="s">
        <v>50</v>
      </c>
      <c r="O3" s="27" t="s">
        <v>51</v>
      </c>
      <c r="P3" s="27" t="s">
        <v>52</v>
      </c>
      <c r="Q3" s="27" t="s">
        <v>54</v>
      </c>
      <c r="R3" s="27" t="s">
        <v>56</v>
      </c>
      <c r="S3" s="27" t="s">
        <v>59</v>
      </c>
      <c r="T3" s="26" t="s">
        <v>60</v>
      </c>
      <c r="U3" s="22" t="s">
        <v>58</v>
      </c>
      <c r="V3" s="23" t="s">
        <v>62</v>
      </c>
      <c r="W3" s="23" t="s">
        <v>46</v>
      </c>
      <c r="X3" s="21" t="s">
        <v>55</v>
      </c>
      <c r="Y3" s="24" t="s">
        <v>65</v>
      </c>
      <c r="Z3" s="24" t="s">
        <v>66</v>
      </c>
      <c r="AA3" s="23" t="s">
        <v>64</v>
      </c>
      <c r="AB3" s="23" t="s">
        <v>61</v>
      </c>
      <c r="AC3" s="23" t="s">
        <v>45</v>
      </c>
      <c r="AD3" s="23" t="s">
        <v>38</v>
      </c>
      <c r="AE3" s="23" t="s">
        <v>44</v>
      </c>
      <c r="AF3" s="23" t="s">
        <v>63</v>
      </c>
      <c r="AG3" s="21" t="s">
        <v>36</v>
      </c>
    </row>
    <row r="4" spans="1:36" ht="9.9499999999999993" customHeight="1" x14ac:dyDescent="0.2"/>
    <row r="5" spans="1:36" ht="13.15" customHeight="1" x14ac:dyDescent="0.15">
      <c r="A5" s="14">
        <v>1</v>
      </c>
      <c r="B5" s="17" t="s">
        <v>67</v>
      </c>
      <c r="C5" s="16" t="s">
        <v>68</v>
      </c>
      <c r="D5" s="16"/>
      <c r="E5" s="16" t="s">
        <v>74</v>
      </c>
      <c r="F5" s="16">
        <v>1268</v>
      </c>
      <c r="G5" s="16">
        <v>1</v>
      </c>
      <c r="H5" s="16">
        <v>7862</v>
      </c>
      <c r="I5" s="16" t="s">
        <v>75</v>
      </c>
      <c r="J5" s="16" t="s">
        <v>76</v>
      </c>
      <c r="K5" s="16"/>
      <c r="L5" s="28"/>
      <c r="M5" s="28" t="s">
        <v>69</v>
      </c>
      <c r="N5" s="28" t="s">
        <v>69</v>
      </c>
      <c r="O5" s="28" t="s">
        <v>69</v>
      </c>
      <c r="P5" s="28" t="s">
        <v>69</v>
      </c>
      <c r="Q5" s="28" t="s">
        <v>69</v>
      </c>
      <c r="R5" s="28" t="s">
        <v>69</v>
      </c>
      <c r="S5" s="28"/>
      <c r="T5" s="28" t="s">
        <v>70</v>
      </c>
      <c r="U5" s="33" t="s">
        <v>80</v>
      </c>
      <c r="V5" s="16">
        <v>7862</v>
      </c>
      <c r="W5" s="28">
        <v>105832</v>
      </c>
      <c r="X5" s="28" t="s">
        <v>71</v>
      </c>
      <c r="Y5" s="28">
        <v>24</v>
      </c>
      <c r="Z5" s="28"/>
      <c r="AA5" s="34">
        <v>3526</v>
      </c>
      <c r="AB5" s="34">
        <f>AA5*1200</f>
        <v>4231200</v>
      </c>
      <c r="AC5" s="34">
        <f>AB5*0.2</f>
        <v>846240</v>
      </c>
      <c r="AD5" s="34">
        <f>W5*5/1000</f>
        <v>529.16</v>
      </c>
      <c r="AE5" s="35">
        <f>AD5*20/100</f>
        <v>105.83199999999999</v>
      </c>
      <c r="AF5" s="32">
        <v>25</v>
      </c>
      <c r="AG5" s="31"/>
      <c r="AJ5" s="13">
        <f>AA5/V5</f>
        <v>0.44848639023149328</v>
      </c>
    </row>
    <row r="6" spans="1:36" ht="18.75" customHeight="1" x14ac:dyDescent="0.15">
      <c r="A6" s="14">
        <v>2</v>
      </c>
      <c r="B6" s="17" t="s">
        <v>73</v>
      </c>
      <c r="C6" s="16" t="s">
        <v>72</v>
      </c>
      <c r="D6" s="16"/>
      <c r="E6" s="16" t="s">
        <v>77</v>
      </c>
      <c r="F6" s="16">
        <v>978</v>
      </c>
      <c r="G6" s="16">
        <v>1</v>
      </c>
      <c r="H6" s="16">
        <v>8492</v>
      </c>
      <c r="I6" s="16" t="s">
        <v>75</v>
      </c>
      <c r="J6" s="16" t="s">
        <v>76</v>
      </c>
      <c r="K6" s="16"/>
      <c r="L6" s="28"/>
      <c r="M6" s="28" t="s">
        <v>69</v>
      </c>
      <c r="N6" s="28" t="s">
        <v>69</v>
      </c>
      <c r="O6" s="28" t="s">
        <v>69</v>
      </c>
      <c r="P6" s="28" t="s">
        <v>69</v>
      </c>
      <c r="Q6" s="28" t="s">
        <v>69</v>
      </c>
      <c r="R6" s="28" t="s">
        <v>69</v>
      </c>
      <c r="S6" s="28"/>
      <c r="T6" s="28" t="s">
        <v>70</v>
      </c>
      <c r="U6" s="33" t="s">
        <v>78</v>
      </c>
      <c r="V6" s="16">
        <v>8492</v>
      </c>
      <c r="W6" s="28">
        <v>76090</v>
      </c>
      <c r="X6" s="28" t="s">
        <v>78</v>
      </c>
      <c r="Y6" s="28">
        <v>40</v>
      </c>
      <c r="Z6" s="28"/>
      <c r="AA6" s="34">
        <v>4979</v>
      </c>
      <c r="AB6" s="34">
        <f>AA6*1200</f>
        <v>5974800</v>
      </c>
      <c r="AC6" s="34">
        <f t="shared" ref="AC6" si="0">AB6*0.2</f>
        <v>1194960</v>
      </c>
      <c r="AD6" s="34">
        <f t="shared" ref="AD6" si="1">W6*5/1000</f>
        <v>380.45</v>
      </c>
      <c r="AE6" s="36">
        <f>AD6*20/100</f>
        <v>76.09</v>
      </c>
      <c r="AF6" s="29">
        <v>25</v>
      </c>
      <c r="AG6" s="30"/>
      <c r="AJ6" s="13">
        <f>AA6/V6</f>
        <v>0.58631653320772492</v>
      </c>
    </row>
    <row r="7" spans="1:36" ht="13.15" customHeight="1" x14ac:dyDescent="0.2">
      <c r="A7" s="37"/>
      <c r="B7" s="37"/>
      <c r="C7" s="37"/>
      <c r="D7" s="37"/>
      <c r="E7" s="37"/>
      <c r="F7" s="37"/>
      <c r="G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5"/>
      <c r="V7" s="37"/>
      <c r="W7" s="37"/>
      <c r="X7" s="37"/>
      <c r="Y7" s="37"/>
      <c r="Z7" s="37"/>
      <c r="AA7" s="37"/>
      <c r="AB7" s="37"/>
      <c r="AC7" s="37"/>
    </row>
    <row r="8" spans="1:36" ht="13.15" customHeight="1" x14ac:dyDescent="0.2">
      <c r="L8" s="25"/>
    </row>
    <row r="9" spans="1:36" ht="13.15" customHeight="1" x14ac:dyDescent="0.2"/>
    <row r="10" spans="1:36" ht="13.15" customHeight="1" x14ac:dyDescent="0.2"/>
    <row r="11" spans="1:36" ht="13.15" customHeight="1" x14ac:dyDescent="0.2"/>
    <row r="12" spans="1:36" ht="13.15" customHeight="1" x14ac:dyDescent="0.2"/>
    <row r="13" spans="1:36" ht="13.15" customHeight="1" x14ac:dyDescent="0.2"/>
    <row r="14" spans="1:36" ht="13.15" customHeight="1" x14ac:dyDescent="0.2"/>
    <row r="15" spans="1:36" ht="13.15" customHeight="1" x14ac:dyDescent="0.2"/>
    <row r="16" spans="1:36" ht="13.15" customHeight="1" x14ac:dyDescent="0.2"/>
    <row r="17" ht="13.15" customHeight="1" x14ac:dyDescent="0.2"/>
    <row r="18" ht="13.15" customHeight="1" x14ac:dyDescent="0.2"/>
    <row r="19" ht="13.15" customHeight="1" x14ac:dyDescent="0.2"/>
    <row r="20" ht="9.9499999999999993" customHeight="1" x14ac:dyDescent="0.2"/>
  </sheetData>
  <mergeCells count="10">
    <mergeCell ref="V7:AC7"/>
    <mergeCell ref="A7:G7"/>
    <mergeCell ref="I7:T7"/>
    <mergeCell ref="Z1:AD1"/>
    <mergeCell ref="X2:AG2"/>
    <mergeCell ref="B1:D1"/>
    <mergeCell ref="A2:A3"/>
    <mergeCell ref="B2:K2"/>
    <mergeCell ref="T2:W2"/>
    <mergeCell ref="L2:S2"/>
  </mergeCells>
  <printOptions horizontalCentered="1" verticalCentered="1"/>
  <pageMargins left="0.31496062992125984" right="0.31496062992125984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workbookViewId="0">
      <selection activeCell="K12" sqref="K12"/>
    </sheetView>
  </sheetViews>
  <sheetFormatPr defaultRowHeight="15" x14ac:dyDescent="0.25"/>
  <sheetData>
    <row r="1" spans="1:27" ht="104.25" customHeight="1" x14ac:dyDescent="0.25"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7" ht="22.5" x14ac:dyDescent="0.25">
      <c r="A2" s="49" t="s">
        <v>0</v>
      </c>
      <c r="B2" s="50" t="s">
        <v>7</v>
      </c>
      <c r="C2" s="50"/>
      <c r="D2" s="50"/>
      <c r="E2" s="50"/>
      <c r="F2" s="50"/>
      <c r="G2" s="50"/>
      <c r="H2" s="50"/>
      <c r="I2" s="51"/>
      <c r="K2" s="52" t="s">
        <v>9</v>
      </c>
      <c r="L2" s="53"/>
      <c r="M2" s="54"/>
      <c r="N2" s="8" t="s">
        <v>10</v>
      </c>
      <c r="O2" s="55" t="s">
        <v>15</v>
      </c>
      <c r="P2" s="56"/>
      <c r="Q2" s="50" t="s">
        <v>16</v>
      </c>
      <c r="R2" s="50"/>
      <c r="S2" s="1"/>
    </row>
    <row r="3" spans="1:27" ht="101.25" x14ac:dyDescent="0.25">
      <c r="A3" s="49"/>
      <c r="B3" s="8" t="s">
        <v>1</v>
      </c>
      <c r="C3" s="8" t="s">
        <v>2</v>
      </c>
      <c r="D3" s="8" t="s">
        <v>3</v>
      </c>
      <c r="E3" s="8" t="s">
        <v>22</v>
      </c>
      <c r="F3" s="4" t="s">
        <v>4</v>
      </c>
      <c r="G3" s="4" t="s">
        <v>5</v>
      </c>
      <c r="H3" s="5" t="s">
        <v>6</v>
      </c>
      <c r="I3" s="5" t="s">
        <v>8</v>
      </c>
      <c r="J3" s="5" t="s">
        <v>23</v>
      </c>
      <c r="K3" s="7" t="s">
        <v>11</v>
      </c>
      <c r="L3" s="7" t="s">
        <v>12</v>
      </c>
      <c r="M3" s="7" t="s">
        <v>13</v>
      </c>
      <c r="N3" s="3" t="s">
        <v>14</v>
      </c>
      <c r="O3" s="6" t="s">
        <v>17</v>
      </c>
      <c r="P3" s="6" t="s">
        <v>18</v>
      </c>
      <c r="Q3" s="6" t="s">
        <v>17</v>
      </c>
      <c r="R3" s="6" t="s">
        <v>18</v>
      </c>
      <c r="S3" s="6" t="s">
        <v>28</v>
      </c>
      <c r="T3" s="10" t="s">
        <v>19</v>
      </c>
      <c r="U3" s="10" t="s">
        <v>20</v>
      </c>
      <c r="V3" s="2" t="s">
        <v>29</v>
      </c>
      <c r="W3" s="9" t="s">
        <v>21</v>
      </c>
      <c r="X3" s="11" t="s">
        <v>24</v>
      </c>
      <c r="Y3" s="12" t="s">
        <v>25</v>
      </c>
      <c r="Z3" s="12" t="s">
        <v>26</v>
      </c>
      <c r="AA3" s="12" t="s">
        <v>27</v>
      </c>
    </row>
  </sheetData>
  <mergeCells count="6">
    <mergeCell ref="B1:Z1"/>
    <mergeCell ref="A2:A3"/>
    <mergeCell ref="B2:I2"/>
    <mergeCell ref="K2:M2"/>
    <mergeCell ref="O2:P2"/>
    <mergeCell ref="Q2:R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Aysun ICTEN</dc:creator>
  <cp:lastModifiedBy>Adem YETER</cp:lastModifiedBy>
  <cp:lastPrinted>2017-06-05T12:40:25Z</cp:lastPrinted>
  <dcterms:created xsi:type="dcterms:W3CDTF">2017-02-28T14:03:46Z</dcterms:created>
  <dcterms:modified xsi:type="dcterms:W3CDTF">2017-06-23T10:38:29Z</dcterms:modified>
</cp:coreProperties>
</file>